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" sheetId="1" r:id="rId1"/>
  </sheets>
  <definedNames>
    <definedName name="_xlnm.Print_Area" localSheetId="0">'vc lab'!$A$1:$I$45</definedName>
    <definedName name="_xlnm.Print_Titles" localSheetId="0">'vc lab'!$7:$7</definedName>
  </definedNames>
  <calcPr fullCalcOnLoad="1"/>
</workbook>
</file>

<file path=xl/sharedStrings.xml><?xml version="1.0" encoding="utf-8"?>
<sst xmlns="http://schemas.openxmlformats.org/spreadsheetml/2006/main" count="76" uniqueCount="75">
  <si>
    <t>Nr. Crt.</t>
  </si>
  <si>
    <t>Denumire laborator</t>
  </si>
  <si>
    <t>Laborator Clinic dr. Berceanu SRL</t>
  </si>
  <si>
    <t>Total General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</si>
  <si>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</si>
  <si>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</si>
  <si>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</si>
  <si>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</si>
  <si>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</si>
  <si>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</si>
  <si>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</si>
  <si>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</si>
  <si>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</si>
  <si>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</si>
  <si>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</si>
  <si>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</si>
  <si>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</si>
  <si>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</si>
  <si>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</si>
  <si>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</si>
  <si>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</si>
  <si>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</si>
  <si>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</si>
  <si>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</si>
  <si>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</si>
  <si>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</si>
  <si>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</si>
  <si>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</si>
  <si>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</si>
  <si>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</si>
  <si>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</si>
  <si>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</si>
  <si>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</si>
  <si>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</si>
  <si>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</si>
  <si>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</si>
  <si>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</si>
  <si>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</si>
  <si>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</si>
  <si>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</si>
  <si>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</si>
  <si>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</si>
  <si>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</si>
  <si>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</si>
  <si>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</si>
  <si>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</si>
  <si>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</si>
  <si>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</si>
  <si>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</si>
  <si>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</si>
  <si>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</si>
  <si>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</si>
  <si>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</si>
  <si>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</si>
  <si>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</si>
  <si>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</si>
  <si>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</si>
  <si>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</si>
  <si>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</si>
  <si>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</si>
  <si>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</si>
  <si>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</si>
  <si>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</si>
  <si>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</si>
  <si>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</si>
  <si>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</si>
  <si>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</si>
  <si>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</si>
  <si>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</si>
  <si>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</si>
  <si>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</si>
  <si>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</si>
  <si>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</si>
  <si>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</si>
  <si>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TOTAL VALOARE SUPLIMENTARE TRIM.IV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</si>
</sst>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50" zoomScalePageLayoutView="0" workbookViewId="0" topLeftCell="A1">
      <selection activeCell="K6" sqref="K6"/>
    </sheetView>
  </sheetViews>
  <sheetFormatPr defaultColWidth="9.140625" defaultRowHeight="12.75"/>
  <cols>
    <col min="1" max="1" width="6.8515625" style="13" customWidth="1"/>
    <col min="2" max="2" width="45.28125" style="14" customWidth="1"/>
    <col min="3" max="3" width="21.421875" style="13" customWidth="1"/>
    <col min="4" max="4" width="21.00390625" style="15" customWidth="1"/>
    <col min="5" max="5" width="18.7109375" style="15" customWidth="1"/>
    <col min="6" max="6" width="19.00390625" style="15" customWidth="1"/>
    <col min="7" max="7" width="18.00390625" style="15" customWidth="1"/>
    <col min="8" max="8" width="18.28125" style="15" customWidth="1"/>
    <col min="9" max="9" width="21.140625" style="13" customWidth="1"/>
    <col min="10" max="16384" width="9.140625" style="13" customWidth="1"/>
  </cols>
  <sheetData>
    <row r="1" ht="16.5" customHeight="1">
      <c r="C1" s="15"/>
    </row>
    <row r="2" spans="2:8" ht="18.75">
      <c r="B2" s="2" t="s">
        <v>72</v>
      </c>
      <c r="E2" s="2"/>
      <c r="F2" s="2"/>
      <c r="G2" s="2"/>
      <c r="H2" s="2"/>
    </row>
    <row r="3" spans="2:8" ht="18.75">
      <c r="B3" s="2" t="s">
        <v>73</v>
      </c>
      <c r="E3" s="2"/>
      <c r="F3" s="2"/>
      <c r="G3" s="2"/>
      <c r="H3" s="2"/>
    </row>
    <row r="4" spans="2:8" ht="18.75">
      <c r="B4" s="2"/>
      <c r="E4" s="2"/>
      <c r="F4" s="2"/>
      <c r="G4" s="2"/>
      <c r="H4" s="2"/>
    </row>
    <row r="5" spans="3:8" ht="21.75" customHeight="1">
      <c r="C5" s="3"/>
      <c r="D5" s="13"/>
      <c r="F5" s="2"/>
      <c r="G5" s="2"/>
      <c r="H5" s="2"/>
    </row>
    <row r="6" spans="3:9" ht="36.75" customHeight="1">
      <c r="C6" s="31" t="s">
        <v>35</v>
      </c>
      <c r="D6" s="32"/>
      <c r="E6" s="33" t="s">
        <v>36</v>
      </c>
      <c r="F6" s="34"/>
      <c r="G6" s="34"/>
      <c r="H6" s="35"/>
      <c r="I6" s="21"/>
    </row>
    <row r="7" spans="1:9" ht="113.25" customHeight="1">
      <c r="A7" s="4" t="s">
        <v>0</v>
      </c>
      <c r="B7" s="10" t="s">
        <v>1</v>
      </c>
      <c r="C7" s="5" t="s">
        <v>14</v>
      </c>
      <c r="D7" s="1" t="s">
        <v>34</v>
      </c>
      <c r="E7" s="5" t="s">
        <v>21</v>
      </c>
      <c r="F7" s="1" t="s">
        <v>22</v>
      </c>
      <c r="G7" s="5" t="s">
        <v>23</v>
      </c>
      <c r="H7" s="1" t="s">
        <v>24</v>
      </c>
      <c r="I7" s="22" t="s">
        <v>74</v>
      </c>
    </row>
    <row r="8" spans="1:9" ht="46.5" customHeight="1">
      <c r="A8" s="20" t="s">
        <v>45</v>
      </c>
      <c r="B8" s="27" t="s">
        <v>7</v>
      </c>
      <c r="C8" s="24">
        <v>565.8</v>
      </c>
      <c r="D8" s="25">
        <f aca="true" t="shared" si="0" ref="D8:D33">C8*$C$37</f>
        <v>27820.331494447993</v>
      </c>
      <c r="E8" s="25">
        <v>96</v>
      </c>
      <c r="F8" s="24">
        <f aca="true" t="shared" si="1" ref="F8:F33">E8*$F$38</f>
        <v>19404.63682464455</v>
      </c>
      <c r="G8" s="25">
        <v>480</v>
      </c>
      <c r="H8" s="25">
        <f aca="true" t="shared" si="2" ref="H8:H33">G8*$F$41</f>
        <v>17145.638065326635</v>
      </c>
      <c r="I8" s="25">
        <f aca="true" t="shared" si="3" ref="I8:I33">D8+F8+H8</f>
        <v>64370.60638441918</v>
      </c>
    </row>
    <row r="9" spans="1:9" ht="69.75" customHeight="1">
      <c r="A9" s="20" t="s">
        <v>48</v>
      </c>
      <c r="B9" s="27" t="s">
        <v>40</v>
      </c>
      <c r="C9" s="24">
        <v>1286.4</v>
      </c>
      <c r="D9" s="25">
        <f t="shared" si="0"/>
        <v>63252.164076454406</v>
      </c>
      <c r="E9" s="25">
        <v>122</v>
      </c>
      <c r="F9" s="24">
        <f t="shared" si="1"/>
        <v>24660.059297985783</v>
      </c>
      <c r="G9" s="25">
        <v>507.5</v>
      </c>
      <c r="H9" s="25">
        <f t="shared" si="2"/>
        <v>18127.94024615264</v>
      </c>
      <c r="I9" s="25">
        <f t="shared" si="3"/>
        <v>106040.16362059282</v>
      </c>
    </row>
    <row r="10" spans="1:9" ht="65.25" customHeight="1">
      <c r="A10" s="20" t="s">
        <v>48</v>
      </c>
      <c r="B10" s="27" t="s">
        <v>41</v>
      </c>
      <c r="C10" s="24">
        <v>1019.6</v>
      </c>
      <c r="D10" s="25">
        <f t="shared" si="0"/>
        <v>50133.63377825941</v>
      </c>
      <c r="E10" s="25">
        <v>128</v>
      </c>
      <c r="F10" s="24">
        <f t="shared" si="1"/>
        <v>25872.849099526065</v>
      </c>
      <c r="G10" s="25">
        <v>641</v>
      </c>
      <c r="H10" s="25">
        <f t="shared" si="2"/>
        <v>22896.570833071608</v>
      </c>
      <c r="I10" s="25">
        <f t="shared" si="3"/>
        <v>98903.05371085709</v>
      </c>
    </row>
    <row r="11" spans="1:9" ht="46.5" customHeight="1">
      <c r="A11" s="20" t="s">
        <v>58</v>
      </c>
      <c r="B11" s="27" t="s">
        <v>10</v>
      </c>
      <c r="C11" s="24">
        <v>1561.41</v>
      </c>
      <c r="D11" s="25">
        <f t="shared" si="0"/>
        <v>76774.37928375053</v>
      </c>
      <c r="E11" s="25">
        <v>123</v>
      </c>
      <c r="F11" s="24">
        <f t="shared" si="1"/>
        <v>24862.190931575828</v>
      </c>
      <c r="G11" s="25">
        <v>656</v>
      </c>
      <c r="H11" s="25">
        <f t="shared" si="2"/>
        <v>23432.372022613068</v>
      </c>
      <c r="I11" s="25">
        <f t="shared" si="3"/>
        <v>125068.94223793942</v>
      </c>
    </row>
    <row r="12" spans="1:9" ht="46.5" customHeight="1">
      <c r="A12" s="20" t="s">
        <v>59</v>
      </c>
      <c r="B12" s="27" t="s">
        <v>15</v>
      </c>
      <c r="C12" s="24">
        <v>563.3100000000001</v>
      </c>
      <c r="D12" s="25">
        <f t="shared" si="0"/>
        <v>27697.898434318668</v>
      </c>
      <c r="E12" s="25">
        <v>128</v>
      </c>
      <c r="F12" s="24">
        <f t="shared" si="1"/>
        <v>25872.849099526065</v>
      </c>
      <c r="G12" s="25">
        <v>648</v>
      </c>
      <c r="H12" s="25">
        <f t="shared" si="2"/>
        <v>23146.611388190955</v>
      </c>
      <c r="I12" s="25">
        <f t="shared" si="3"/>
        <v>76717.3589220357</v>
      </c>
    </row>
    <row r="13" spans="1:9" ht="46.5" customHeight="1">
      <c r="A13" s="20" t="s">
        <v>51</v>
      </c>
      <c r="B13" s="27" t="s">
        <v>16</v>
      </c>
      <c r="C13" s="24">
        <v>491.4</v>
      </c>
      <c r="D13" s="25">
        <f t="shared" si="0"/>
        <v>24162.090661667982</v>
      </c>
      <c r="E13" s="25">
        <v>120</v>
      </c>
      <c r="F13" s="24">
        <f t="shared" si="1"/>
        <v>24255.796030805686</v>
      </c>
      <c r="G13" s="25">
        <v>700.5</v>
      </c>
      <c r="H13" s="25">
        <f t="shared" si="2"/>
        <v>25021.91555158606</v>
      </c>
      <c r="I13" s="25">
        <f t="shared" si="3"/>
        <v>73439.80224405973</v>
      </c>
    </row>
    <row r="14" spans="1:9" ht="46.5" customHeight="1">
      <c r="A14" s="20" t="s">
        <v>46</v>
      </c>
      <c r="B14" s="27" t="s">
        <v>26</v>
      </c>
      <c r="C14" s="24">
        <v>648</v>
      </c>
      <c r="D14" s="25">
        <f t="shared" si="0"/>
        <v>31862.097575825912</v>
      </c>
      <c r="E14" s="25">
        <v>146</v>
      </c>
      <c r="F14" s="24">
        <f t="shared" si="1"/>
        <v>29511.21850414692</v>
      </c>
      <c r="G14" s="25">
        <v>1052</v>
      </c>
      <c r="H14" s="25">
        <f t="shared" si="2"/>
        <v>37577.52342650754</v>
      </c>
      <c r="I14" s="25">
        <f t="shared" si="3"/>
        <v>98950.83950648038</v>
      </c>
    </row>
    <row r="15" spans="1:9" ht="46.5" customHeight="1">
      <c r="A15" s="20" t="s">
        <v>49</v>
      </c>
      <c r="B15" s="27" t="s">
        <v>11</v>
      </c>
      <c r="C15" s="24">
        <v>1407.1299999999999</v>
      </c>
      <c r="D15" s="25">
        <f t="shared" si="0"/>
        <v>69188.44654609862</v>
      </c>
      <c r="E15" s="25">
        <v>155</v>
      </c>
      <c r="F15" s="24">
        <f t="shared" si="1"/>
        <v>31330.403206457344</v>
      </c>
      <c r="G15" s="25">
        <v>1026</v>
      </c>
      <c r="H15" s="25">
        <f t="shared" si="2"/>
        <v>36648.80136463568</v>
      </c>
      <c r="I15" s="25">
        <f t="shared" si="3"/>
        <v>137167.65111719165</v>
      </c>
    </row>
    <row r="16" spans="1:9" ht="46.5" customHeight="1">
      <c r="A16" s="20" t="s">
        <v>60</v>
      </c>
      <c r="B16" s="27" t="s">
        <v>4</v>
      </c>
      <c r="C16" s="24">
        <v>624.06</v>
      </c>
      <c r="D16" s="25">
        <f t="shared" si="0"/>
        <v>30684.970082052343</v>
      </c>
      <c r="E16" s="25">
        <v>117</v>
      </c>
      <c r="F16" s="24">
        <f t="shared" si="1"/>
        <v>23649.401130035545</v>
      </c>
      <c r="G16" s="25">
        <v>638</v>
      </c>
      <c r="H16" s="25">
        <f t="shared" si="2"/>
        <v>22789.410595163317</v>
      </c>
      <c r="I16" s="25">
        <f t="shared" si="3"/>
        <v>77123.78180725122</v>
      </c>
    </row>
    <row r="17" spans="1:9" ht="46.5" customHeight="1">
      <c r="A17" s="20" t="s">
        <v>61</v>
      </c>
      <c r="B17" s="27" t="s">
        <v>8</v>
      </c>
      <c r="C17" s="24">
        <v>1640.43</v>
      </c>
      <c r="D17" s="25">
        <f t="shared" si="0"/>
        <v>80659.78507146929</v>
      </c>
      <c r="E17" s="25">
        <v>143</v>
      </c>
      <c r="F17" s="24">
        <f t="shared" si="1"/>
        <v>28904.823603376775</v>
      </c>
      <c r="G17" s="25">
        <v>1039.5</v>
      </c>
      <c r="H17" s="25">
        <f t="shared" si="2"/>
        <v>37131.02243522299</v>
      </c>
      <c r="I17" s="25">
        <f t="shared" si="3"/>
        <v>146695.63111006905</v>
      </c>
    </row>
    <row r="18" spans="1:9" ht="46.5" customHeight="1">
      <c r="A18" s="20" t="s">
        <v>62</v>
      </c>
      <c r="B18" s="27" t="s">
        <v>5</v>
      </c>
      <c r="C18" s="24">
        <v>2781.7700000000004</v>
      </c>
      <c r="D18" s="25">
        <f t="shared" si="0"/>
        <v>136779.36292207602</v>
      </c>
      <c r="E18" s="25">
        <v>161</v>
      </c>
      <c r="F18" s="24">
        <f t="shared" si="1"/>
        <v>32543.19300799763</v>
      </c>
      <c r="G18" s="25">
        <v>1219</v>
      </c>
      <c r="H18" s="25">
        <f t="shared" si="2"/>
        <v>43542.7766700691</v>
      </c>
      <c r="I18" s="25">
        <f t="shared" si="3"/>
        <v>212865.33260014275</v>
      </c>
    </row>
    <row r="19" spans="1:9" ht="46.5" customHeight="1">
      <c r="A19" s="20" t="s">
        <v>52</v>
      </c>
      <c r="B19" s="27" t="s">
        <v>57</v>
      </c>
      <c r="C19" s="24">
        <v>698.7700000000001</v>
      </c>
      <c r="D19" s="25">
        <f t="shared" si="0"/>
        <v>34358.45358496894</v>
      </c>
      <c r="E19" s="25">
        <v>93</v>
      </c>
      <c r="F19" s="24">
        <f t="shared" si="1"/>
        <v>18798.241923874408</v>
      </c>
      <c r="G19" s="25">
        <v>535.5</v>
      </c>
      <c r="H19" s="25">
        <f t="shared" si="2"/>
        <v>19128.102466630025</v>
      </c>
      <c r="I19" s="25">
        <f t="shared" si="3"/>
        <v>72284.79797547337</v>
      </c>
    </row>
    <row r="20" spans="1:9" ht="46.5" customHeight="1">
      <c r="A20" s="20" t="s">
        <v>63</v>
      </c>
      <c r="B20" s="27" t="s">
        <v>12</v>
      </c>
      <c r="C20" s="24">
        <v>1091.51</v>
      </c>
      <c r="D20" s="25">
        <f t="shared" si="0"/>
        <v>53669.441550910095</v>
      </c>
      <c r="E20" s="25">
        <v>160</v>
      </c>
      <c r="F20" s="24">
        <f t="shared" si="1"/>
        <v>32341.06137440758</v>
      </c>
      <c r="G20" s="25">
        <v>637.5</v>
      </c>
      <c r="H20" s="25">
        <f t="shared" si="2"/>
        <v>22771.550555511934</v>
      </c>
      <c r="I20" s="25">
        <f t="shared" si="3"/>
        <v>108782.0534808296</v>
      </c>
    </row>
    <row r="21" spans="1:9" ht="46.5" customHeight="1">
      <c r="A21" s="20" t="s">
        <v>47</v>
      </c>
      <c r="B21" s="27" t="s">
        <v>19</v>
      </c>
      <c r="C21" s="24">
        <v>727.4</v>
      </c>
      <c r="D21" s="25">
        <f t="shared" si="0"/>
        <v>35766.18792693791</v>
      </c>
      <c r="E21" s="25">
        <v>151</v>
      </c>
      <c r="F21" s="24">
        <f t="shared" si="1"/>
        <v>30521.876672097154</v>
      </c>
      <c r="G21" s="25">
        <v>1022.5</v>
      </c>
      <c r="H21" s="25">
        <f t="shared" si="2"/>
        <v>36523.78108707601</v>
      </c>
      <c r="I21" s="25">
        <f t="shared" si="3"/>
        <v>102811.84568611108</v>
      </c>
    </row>
    <row r="22" spans="1:9" ht="46.5" customHeight="1">
      <c r="A22" s="20" t="s">
        <v>64</v>
      </c>
      <c r="B22" s="27" t="s">
        <v>9</v>
      </c>
      <c r="C22" s="24">
        <v>762.6700000000001</v>
      </c>
      <c r="D22" s="25">
        <f t="shared" si="0"/>
        <v>37500.41042925177</v>
      </c>
      <c r="E22" s="25">
        <v>128</v>
      </c>
      <c r="F22" s="24">
        <f t="shared" si="1"/>
        <v>25872.849099526065</v>
      </c>
      <c r="G22" s="25">
        <v>568.5</v>
      </c>
      <c r="H22" s="25">
        <f t="shared" si="2"/>
        <v>20306.865083621233</v>
      </c>
      <c r="I22" s="25">
        <f t="shared" si="3"/>
        <v>83680.12461239907</v>
      </c>
    </row>
    <row r="23" spans="1:9" ht="46.5" customHeight="1">
      <c r="A23" s="20" t="s">
        <v>65</v>
      </c>
      <c r="B23" s="27" t="s">
        <v>17</v>
      </c>
      <c r="C23" s="24">
        <v>522.5</v>
      </c>
      <c r="D23" s="25">
        <f t="shared" si="0"/>
        <v>25691.274665692963</v>
      </c>
      <c r="E23" s="25">
        <v>152</v>
      </c>
      <c r="F23" s="24">
        <f t="shared" si="1"/>
        <v>30724.008305687203</v>
      </c>
      <c r="G23" s="25">
        <v>1022.5</v>
      </c>
      <c r="H23" s="25">
        <f t="shared" si="2"/>
        <v>36523.78108707601</v>
      </c>
      <c r="I23" s="25">
        <f t="shared" si="3"/>
        <v>92939.06405845616</v>
      </c>
    </row>
    <row r="24" spans="1:9" ht="46.5" customHeight="1">
      <c r="A24" s="20" t="s">
        <v>54</v>
      </c>
      <c r="B24" s="27" t="s">
        <v>13</v>
      </c>
      <c r="C24" s="24">
        <v>857</v>
      </c>
      <c r="D24" s="25">
        <f t="shared" si="0"/>
        <v>42138.6074421031</v>
      </c>
      <c r="E24" s="25">
        <v>139</v>
      </c>
      <c r="F24" s="24">
        <f t="shared" si="1"/>
        <v>28096.297069016586</v>
      </c>
      <c r="G24" s="25">
        <v>847</v>
      </c>
      <c r="H24" s="25">
        <f t="shared" si="2"/>
        <v>30254.907169440958</v>
      </c>
      <c r="I24" s="25">
        <f t="shared" si="3"/>
        <v>100489.81168056064</v>
      </c>
    </row>
    <row r="25" spans="1:9" ht="46.5" customHeight="1">
      <c r="A25" s="20" t="s">
        <v>56</v>
      </c>
      <c r="B25" s="27" t="s">
        <v>2</v>
      </c>
      <c r="C25" s="24">
        <v>757.2</v>
      </c>
      <c r="D25" s="25">
        <f t="shared" si="0"/>
        <v>37231.45105619658</v>
      </c>
      <c r="E25" s="25">
        <v>154</v>
      </c>
      <c r="F25" s="24">
        <f t="shared" si="1"/>
        <v>31128.2715728673</v>
      </c>
      <c r="G25" s="25">
        <v>637.5</v>
      </c>
      <c r="H25" s="25">
        <f t="shared" si="2"/>
        <v>22771.550555511934</v>
      </c>
      <c r="I25" s="25">
        <f t="shared" si="3"/>
        <v>91131.27318457581</v>
      </c>
    </row>
    <row r="26" spans="1:9" ht="46.5" customHeight="1">
      <c r="A26" s="20" t="s">
        <v>66</v>
      </c>
      <c r="B26" s="27" t="s">
        <v>6</v>
      </c>
      <c r="C26" s="24">
        <v>705.4300000000001</v>
      </c>
      <c r="D26" s="25">
        <f t="shared" si="0"/>
        <v>34685.925143387154</v>
      </c>
      <c r="E26" s="25">
        <v>82</v>
      </c>
      <c r="F26" s="24">
        <f t="shared" si="1"/>
        <v>16574.793954383887</v>
      </c>
      <c r="G26" s="25">
        <v>366</v>
      </c>
      <c r="H26" s="25">
        <f t="shared" si="2"/>
        <v>13073.549024811558</v>
      </c>
      <c r="I26" s="25">
        <f t="shared" si="3"/>
        <v>64334.2681225826</v>
      </c>
    </row>
    <row r="27" spans="1:9" ht="46.5" customHeight="1">
      <c r="A27" s="20" t="s">
        <v>67</v>
      </c>
      <c r="B27" s="27" t="s">
        <v>18</v>
      </c>
      <c r="C27" s="24">
        <v>1395.2</v>
      </c>
      <c r="D27" s="25">
        <f t="shared" si="0"/>
        <v>68601.84959535851</v>
      </c>
      <c r="E27" s="25">
        <v>119</v>
      </c>
      <c r="F27" s="24">
        <f t="shared" si="1"/>
        <v>24053.664397215638</v>
      </c>
      <c r="G27" s="25">
        <v>789.5</v>
      </c>
      <c r="H27" s="25">
        <f t="shared" si="2"/>
        <v>28201.002609532035</v>
      </c>
      <c r="I27" s="25">
        <f t="shared" si="3"/>
        <v>120856.51660210619</v>
      </c>
    </row>
    <row r="28" spans="1:9" ht="46.5" customHeight="1">
      <c r="A28" s="20" t="s">
        <v>68</v>
      </c>
      <c r="B28" s="27" t="s">
        <v>42</v>
      </c>
      <c r="C28" s="24">
        <v>2563.1</v>
      </c>
      <c r="D28" s="25">
        <f t="shared" si="0"/>
        <v>126027.38008734475</v>
      </c>
      <c r="E28" s="25">
        <v>160</v>
      </c>
      <c r="F28" s="24">
        <f t="shared" si="1"/>
        <v>32341.06137440758</v>
      </c>
      <c r="G28" s="25">
        <v>1255.5</v>
      </c>
      <c r="H28" s="25">
        <f t="shared" si="2"/>
        <v>44846.55956461998</v>
      </c>
      <c r="I28" s="25">
        <f t="shared" si="3"/>
        <v>203215.0010263723</v>
      </c>
    </row>
    <row r="29" spans="1:9" ht="46.5" customHeight="1">
      <c r="A29" s="20" t="s">
        <v>69</v>
      </c>
      <c r="B29" s="27" t="s">
        <v>44</v>
      </c>
      <c r="C29" s="24">
        <v>868.82</v>
      </c>
      <c r="D29" s="25">
        <f t="shared" si="0"/>
        <v>42719.79570343992</v>
      </c>
      <c r="E29" s="25">
        <v>78</v>
      </c>
      <c r="F29" s="24">
        <f t="shared" si="1"/>
        <v>15766.267420023696</v>
      </c>
      <c r="G29" s="25">
        <v>402</v>
      </c>
      <c r="H29" s="25">
        <f t="shared" si="2"/>
        <v>14359.471879711056</v>
      </c>
      <c r="I29" s="25">
        <f t="shared" si="3"/>
        <v>72845.53500317468</v>
      </c>
    </row>
    <row r="30" spans="1:9" ht="46.5" customHeight="1">
      <c r="A30" s="20" t="s">
        <v>53</v>
      </c>
      <c r="B30" s="27" t="s">
        <v>43</v>
      </c>
      <c r="C30" s="24">
        <v>1863.36</v>
      </c>
      <c r="D30" s="25">
        <f t="shared" si="0"/>
        <v>91621.2316958194</v>
      </c>
      <c r="E30" s="25">
        <v>181</v>
      </c>
      <c r="F30" s="24">
        <f t="shared" si="1"/>
        <v>36585.825679798574</v>
      </c>
      <c r="G30" s="25">
        <v>982.5</v>
      </c>
      <c r="H30" s="25">
        <f t="shared" si="2"/>
        <v>35094.97791496546</v>
      </c>
      <c r="I30" s="25">
        <f t="shared" si="3"/>
        <v>163302.03529058342</v>
      </c>
    </row>
    <row r="31" spans="1:9" ht="46.5" customHeight="1">
      <c r="A31" s="20" t="s">
        <v>70</v>
      </c>
      <c r="B31" s="27" t="s">
        <v>20</v>
      </c>
      <c r="C31" s="24">
        <v>1188.2</v>
      </c>
      <c r="D31" s="25">
        <f t="shared" si="0"/>
        <v>58423.67953641412</v>
      </c>
      <c r="E31" s="25">
        <v>110</v>
      </c>
      <c r="F31" s="24">
        <f t="shared" si="1"/>
        <v>22234.47969490521</v>
      </c>
      <c r="G31" s="25">
        <v>444</v>
      </c>
      <c r="H31" s="25">
        <f t="shared" si="2"/>
        <v>15859.715210427137</v>
      </c>
      <c r="I31" s="25">
        <f t="shared" si="3"/>
        <v>96517.87444174646</v>
      </c>
    </row>
    <row r="32" spans="1:9" ht="46.5" customHeight="1">
      <c r="A32" s="20" t="s">
        <v>71</v>
      </c>
      <c r="B32" s="27" t="s">
        <v>25</v>
      </c>
      <c r="C32" s="24">
        <v>611</v>
      </c>
      <c r="D32" s="25">
        <f t="shared" si="0"/>
        <v>30042.811140169186</v>
      </c>
      <c r="E32" s="25">
        <v>107</v>
      </c>
      <c r="F32" s="24">
        <f t="shared" si="1"/>
        <v>21628.08479413507</v>
      </c>
      <c r="G32" s="25">
        <v>440</v>
      </c>
      <c r="H32" s="25">
        <f t="shared" si="2"/>
        <v>15716.83489321608</v>
      </c>
      <c r="I32" s="25">
        <f t="shared" si="3"/>
        <v>67387.73082752034</v>
      </c>
    </row>
    <row r="33" spans="1:9" ht="46.5" customHeight="1">
      <c r="A33" s="20" t="s">
        <v>50</v>
      </c>
      <c r="B33" s="27" t="s">
        <v>55</v>
      </c>
      <c r="C33" s="24">
        <v>555.2</v>
      </c>
      <c r="D33" s="25">
        <f t="shared" si="0"/>
        <v>27299.13051558418</v>
      </c>
      <c r="E33" s="25">
        <v>123</v>
      </c>
      <c r="F33" s="24">
        <f t="shared" si="1"/>
        <v>24862.190931575828</v>
      </c>
      <c r="G33" s="25">
        <v>546</v>
      </c>
      <c r="H33" s="25">
        <f t="shared" si="2"/>
        <v>19503.163299309046</v>
      </c>
      <c r="I33" s="25">
        <f t="shared" si="3"/>
        <v>71664.48474646905</v>
      </c>
    </row>
    <row r="34" spans="1:9" ht="37.5" customHeight="1">
      <c r="A34" s="6"/>
      <c r="B34" s="26" t="s">
        <v>3</v>
      </c>
      <c r="C34" s="7">
        <f>SUM(C8:C33)</f>
        <v>27756.670000000006</v>
      </c>
      <c r="D34" s="7">
        <f aca="true" t="shared" si="4" ref="D34:I34">SUM(D8:D33)</f>
        <v>1364792.7899999998</v>
      </c>
      <c r="E34" s="7">
        <f t="shared" si="4"/>
        <v>3376</v>
      </c>
      <c r="F34" s="7">
        <f t="shared" si="4"/>
        <v>682396.395</v>
      </c>
      <c r="G34" s="7">
        <f t="shared" si="4"/>
        <v>19104</v>
      </c>
      <c r="H34" s="7">
        <f t="shared" si="4"/>
        <v>682396.3950000001</v>
      </c>
      <c r="I34" s="7">
        <f t="shared" si="4"/>
        <v>2729585.58</v>
      </c>
    </row>
    <row r="35" spans="1:10" ht="48" customHeight="1">
      <c r="A35" s="8"/>
      <c r="B35" s="17" t="s">
        <v>27</v>
      </c>
      <c r="C35" s="7">
        <f>C34</f>
        <v>27756.670000000006</v>
      </c>
      <c r="D35" s="16"/>
      <c r="E35" s="18" t="s">
        <v>29</v>
      </c>
      <c r="F35" s="7">
        <f>0.5*2729585.58</f>
        <v>1364792.79</v>
      </c>
      <c r="G35" s="16"/>
      <c r="H35" s="16"/>
      <c r="I35" s="16"/>
      <c r="J35" s="28"/>
    </row>
    <row r="36" spans="1:9" ht="40.5" customHeight="1">
      <c r="A36" s="8"/>
      <c r="B36" s="17" t="s">
        <v>37</v>
      </c>
      <c r="C36" s="7">
        <f>0.5*2729585.58</f>
        <v>1364792.79</v>
      </c>
      <c r="D36" s="16"/>
      <c r="E36" s="29" t="s">
        <v>30</v>
      </c>
      <c r="F36" s="7">
        <f>0.5*F35</f>
        <v>682396.395</v>
      </c>
      <c r="G36" s="16"/>
      <c r="H36" s="16"/>
      <c r="I36" s="16"/>
    </row>
    <row r="37" spans="1:9" ht="50.25" customHeight="1">
      <c r="A37" s="8"/>
      <c r="B37" s="17" t="s">
        <v>28</v>
      </c>
      <c r="C37" s="7">
        <f>C36/C35</f>
        <v>49.169903666398014</v>
      </c>
      <c r="D37" s="16"/>
      <c r="E37" s="29" t="s">
        <v>38</v>
      </c>
      <c r="F37" s="7">
        <f>E34</f>
        <v>3376</v>
      </c>
      <c r="G37" s="16"/>
      <c r="H37" s="16"/>
      <c r="I37" s="16"/>
    </row>
    <row r="38" spans="1:9" ht="47.25" customHeight="1">
      <c r="A38" s="8"/>
      <c r="B38" s="11"/>
      <c r="C38" s="16"/>
      <c r="D38" s="16"/>
      <c r="E38" s="29" t="s">
        <v>31</v>
      </c>
      <c r="F38" s="7">
        <f>F36/F37</f>
        <v>202.1316335900474</v>
      </c>
      <c r="G38" s="16"/>
      <c r="H38" s="16"/>
      <c r="I38" s="16"/>
    </row>
    <row r="39" spans="1:9" ht="54.75" customHeight="1">
      <c r="A39" s="8"/>
      <c r="B39" s="11"/>
      <c r="C39" s="16"/>
      <c r="D39" s="16"/>
      <c r="E39" s="29" t="s">
        <v>32</v>
      </c>
      <c r="F39" s="7">
        <f>F35-F36</f>
        <v>682396.395</v>
      </c>
      <c r="G39" s="16"/>
      <c r="H39" s="16"/>
      <c r="I39" s="16"/>
    </row>
    <row r="40" spans="1:9" ht="73.5" customHeight="1">
      <c r="A40" s="8"/>
      <c r="B40" s="11"/>
      <c r="C40" s="16"/>
      <c r="D40" s="16"/>
      <c r="E40" s="30" t="s">
        <v>39</v>
      </c>
      <c r="F40" s="7">
        <f>G34</f>
        <v>19104</v>
      </c>
      <c r="G40" s="16"/>
      <c r="H40" s="16"/>
      <c r="I40" s="16"/>
    </row>
    <row r="41" spans="1:9" ht="64.5" customHeight="1">
      <c r="A41" s="8"/>
      <c r="B41" s="11"/>
      <c r="C41" s="19"/>
      <c r="D41" s="16"/>
      <c r="E41" s="29" t="s">
        <v>33</v>
      </c>
      <c r="F41" s="7">
        <f>F39/F40</f>
        <v>35.72007930276382</v>
      </c>
      <c r="G41" s="16"/>
      <c r="H41" s="16"/>
      <c r="I41" s="16"/>
    </row>
    <row r="42" spans="2:5" ht="18.75">
      <c r="B42" s="12"/>
      <c r="C42" s="9"/>
      <c r="D42" s="13"/>
      <c r="E42" s="9"/>
    </row>
    <row r="43" spans="2:5" ht="18.75">
      <c r="B43" s="12"/>
      <c r="C43" s="9"/>
      <c r="D43" s="13"/>
      <c r="E43" s="9"/>
    </row>
    <row r="44" spans="2:5" ht="18.75">
      <c r="B44" s="12"/>
      <c r="C44" s="9"/>
      <c r="D44" s="13"/>
      <c r="E44" s="9"/>
    </row>
    <row r="45" spans="2:5" ht="18.75">
      <c r="B45" s="12"/>
      <c r="D45" s="9"/>
      <c r="E45" s="9"/>
    </row>
    <row r="46" spans="2:5" ht="18.75">
      <c r="B46" s="13"/>
      <c r="D46" s="9"/>
      <c r="E46" s="9"/>
    </row>
    <row r="52" ht="12.75">
      <c r="I52" s="23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landscape" paperSize="9" scale="50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2022-10-08T09:56:37Z</cp:lastPrinted>
  <dcterms:created xsi:type="dcterms:W3CDTF">2004-01-09T07:03:24Z</dcterms:created>
  <dcterms:modified xsi:type="dcterms:W3CDTF">2022-10-11T10:01:32Z</dcterms:modified>
  <cp:category/>
  <cp:version/>
  <cp:contentType/>
  <cp:contentStatus/>
</cp:coreProperties>
</file>